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1" sheetId="1" r:id="rId1"/>
  </sheets>
  <definedNames>
    <definedName name="_xlnm.Print_Area" localSheetId="0">'2021'!$A$1:$E$59</definedName>
  </definedNames>
  <calcPr fullCalcOnLoad="1"/>
</workbook>
</file>

<file path=xl/sharedStrings.xml><?xml version="1.0" encoding="utf-8"?>
<sst xmlns="http://schemas.openxmlformats.org/spreadsheetml/2006/main" count="75" uniqueCount="52">
  <si>
    <t>ПОКАЗАТЕЛЬ</t>
  </si>
  <si>
    <t>СРЕДНЯЯ ДЛИТЕЛЬНОСТЬ  ПРЕБЫВАНИЯ НА КОЙКЕ</t>
  </si>
  <si>
    <t>ЛЕТАЛЬНОСТЬ ОБЩАЯ</t>
  </si>
  <si>
    <t>ЛЕТАЛЬНОСТЬ ДЕТЕЙ ДО 1 ГОДА</t>
  </si>
  <si>
    <t>В т.ч. - УМЕРШИЕ ДО 1 ГОДА</t>
  </si>
  <si>
    <t>ПРОЛЕЧЕНО отчетный период</t>
  </si>
  <si>
    <t>кроме того ОРИТ</t>
  </si>
  <si>
    <t>СРЕДНЯЯ ДЛИТ.  ПРЕБЫВАНИЯ НА КОЙКЕ</t>
  </si>
  <si>
    <t xml:space="preserve"> КОЛИЧЕСТВО КОЕК В ДНЕВНОМ СТАЦИОНАРЕ (44 - при стационаре, 22 в две смены при АПП)</t>
  </si>
  <si>
    <t>ВСЕГО - УМЕРШИЕ В СТАЦИОНАРЕ</t>
  </si>
  <si>
    <t>% ВЫПОЛНЕНИЯ к году</t>
  </si>
  <si>
    <t xml:space="preserve">СТАЦИОНАРНАЯ ПОМОЩЬ </t>
  </si>
  <si>
    <t>Летальность</t>
  </si>
  <si>
    <t xml:space="preserve">ФУНКЦИЯ КОЙКИ </t>
  </si>
  <si>
    <t>в т.ч.Неонатология план по пролеченным</t>
  </si>
  <si>
    <t>в т.ч.Неврология план по пролеченным</t>
  </si>
  <si>
    <t xml:space="preserve">Круглосуточный стационар </t>
  </si>
  <si>
    <t xml:space="preserve">ПЛАН ПО ПРОЛЕЧЕННЫМ  </t>
  </si>
  <si>
    <t xml:space="preserve">Дневной стационар </t>
  </si>
  <si>
    <t>в т.ч.Неврология ДС план по пролеченным</t>
  </si>
  <si>
    <t>в т.ч.Педиатрический АПП ДС план по пролеченным</t>
  </si>
  <si>
    <t>%</t>
  </si>
  <si>
    <t>Абс</t>
  </si>
  <si>
    <t>Обратилось за медицинской помощью всего</t>
  </si>
  <si>
    <t>Госпитализировано всего</t>
  </si>
  <si>
    <t xml:space="preserve">В т.ч. в круглосуточный стационар </t>
  </si>
  <si>
    <t xml:space="preserve">В т.ч. в дневной стационар </t>
  </si>
  <si>
    <t>Не госпитализировано</t>
  </si>
  <si>
    <t>непрофильные</t>
  </si>
  <si>
    <t>не нуждаются</t>
  </si>
  <si>
    <t>Отказ в госпитализации</t>
  </si>
  <si>
    <t>Отсутствие мест</t>
  </si>
  <si>
    <t>Консультации (% от числа обратившихся за медицинской помощью)</t>
  </si>
  <si>
    <t xml:space="preserve">ФУНКЦИЯ КОЙКИ КС </t>
  </si>
  <si>
    <t xml:space="preserve"> СРЕДНЯЯ ДЛИТ.  ПРЕБЫВАНИЯ НА КОЙКЕ</t>
  </si>
  <si>
    <t xml:space="preserve">ИЗ НИХ -ДО 1 ГОДА </t>
  </si>
  <si>
    <t>В т.ч. - УМЕРШИЕ новорожденные</t>
  </si>
  <si>
    <t>КОЛИЧЕСТВО КОЕК в инфекционном стационаре  на 160 коек</t>
  </si>
  <si>
    <t>ВСЕГО - УМЕРШИЕ В инфекционном СТАЦИОНАРЕ</t>
  </si>
  <si>
    <t>ПРОЛЕЧЕНО до 1 года отчетный период</t>
  </si>
  <si>
    <t>До суток умерло всего</t>
  </si>
  <si>
    <t>Количество детей умерших в возрасте до 1 года</t>
  </si>
  <si>
    <t>Количество детей умерших в возрасте старше 1 года</t>
  </si>
  <si>
    <t>из них до 1 года</t>
  </si>
  <si>
    <t>Доношенные</t>
  </si>
  <si>
    <t>Недоношенные</t>
  </si>
  <si>
    <t>Возрастная структура умерших детей</t>
  </si>
  <si>
    <t xml:space="preserve">Госпитализировано всего в ифекционный стационар </t>
  </si>
  <si>
    <t>ПЛАН ПО ПРОЛЕЧЕННЫМ  ВСЕГО</t>
  </si>
  <si>
    <t>ПРОЛЕЧЕНО отчетный период ВСЕГО</t>
  </si>
  <si>
    <t>ПОКАЗАТЕЛИ РАБОТЫ КГБУЗ "КМДКБ №1" за 2021 год</t>
  </si>
  <si>
    <t>Инфекционный стационар  план по пролеченным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</si>
</sst>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72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72" fontId="39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1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172" fontId="39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72" fontId="40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3" fillId="0" borderId="0" xfId="0" applyFont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4"/>
  <sheetViews>
    <sheetView tabSelected="1" zoomScalePageLayoutView="0" workbookViewId="0" topLeftCell="A18">
      <selection activeCell="I29" sqref="I29"/>
    </sheetView>
  </sheetViews>
  <sheetFormatPr defaultColWidth="9.140625" defaultRowHeight="15"/>
  <cols>
    <col min="1" max="1" width="52.28125" style="0" customWidth="1"/>
    <col min="2" max="2" width="9.00390625" style="0" hidden="1" customWidth="1"/>
    <col min="3" max="3" width="12.28125" style="0" hidden="1" customWidth="1"/>
    <col min="4" max="4" width="24.421875" style="0" customWidth="1"/>
    <col min="5" max="5" width="12.7109375" style="0" customWidth="1"/>
  </cols>
  <sheetData>
    <row r="1" spans="1:5" ht="33" customHeight="1">
      <c r="A1" s="30" t="s">
        <v>50</v>
      </c>
      <c r="B1" s="30"/>
      <c r="C1" s="30"/>
      <c r="D1" s="30"/>
      <c r="E1" s="30"/>
    </row>
    <row r="2" spans="1:5" ht="23.25" customHeight="1">
      <c r="A2" s="28" t="s">
        <v>11</v>
      </c>
      <c r="B2" s="28"/>
      <c r="C2" s="28"/>
      <c r="D2" s="29"/>
      <c r="E2" s="29"/>
    </row>
    <row r="3" spans="1:5" s="2" customFormat="1" ht="46.5" customHeight="1">
      <c r="A3" s="3" t="s">
        <v>0</v>
      </c>
      <c r="B3" s="12" t="s">
        <v>22</v>
      </c>
      <c r="C3" s="3" t="s">
        <v>21</v>
      </c>
      <c r="D3" s="26" t="s">
        <v>22</v>
      </c>
      <c r="E3" s="26" t="s">
        <v>21</v>
      </c>
    </row>
    <row r="4" spans="1:3" s="2" customFormat="1" ht="25.5" customHeight="1" hidden="1">
      <c r="A4" s="33" t="s">
        <v>16</v>
      </c>
      <c r="B4" s="34"/>
      <c r="C4" s="34"/>
    </row>
    <row r="5" spans="1:5" s="2" customFormat="1" ht="62.25" customHeight="1">
      <c r="A5" s="24" t="s">
        <v>23</v>
      </c>
      <c r="B5" s="12">
        <f>B6+B10</f>
        <v>13957</v>
      </c>
      <c r="C5" s="24"/>
      <c r="D5" s="12">
        <f>D6+D10</f>
        <v>16107</v>
      </c>
      <c r="E5" s="4"/>
    </row>
    <row r="6" spans="1:5" s="2" customFormat="1" ht="34.5" customHeight="1">
      <c r="A6" s="24" t="s">
        <v>24</v>
      </c>
      <c r="B6" s="11">
        <v>10440</v>
      </c>
      <c r="C6" s="5">
        <f>B6*100/B5</f>
        <v>74.80117503761554</v>
      </c>
      <c r="D6" s="20">
        <f>D8+D7</f>
        <v>9602</v>
      </c>
      <c r="E6" s="5">
        <f>D6*100/D5</f>
        <v>59.613832495188426</v>
      </c>
    </row>
    <row r="7" spans="1:5" s="2" customFormat="1" ht="34.5" customHeight="1">
      <c r="A7" s="10" t="s">
        <v>25</v>
      </c>
      <c r="B7" s="11">
        <v>8842</v>
      </c>
      <c r="C7" s="5">
        <f>B7*100/B6</f>
        <v>84.69348659003832</v>
      </c>
      <c r="D7" s="20">
        <v>8318</v>
      </c>
      <c r="E7" s="5">
        <f>D7*100/D6</f>
        <v>86.6277858779421</v>
      </c>
    </row>
    <row r="8" spans="1:5" s="2" customFormat="1" ht="34.5" customHeight="1">
      <c r="A8" s="10" t="s">
        <v>26</v>
      </c>
      <c r="B8" s="11">
        <v>1598</v>
      </c>
      <c r="C8" s="5">
        <f>B8*100/B6</f>
        <v>15.306513409961687</v>
      </c>
      <c r="D8" s="20">
        <v>1284</v>
      </c>
      <c r="E8" s="5">
        <f>D8*100/D6</f>
        <v>13.372214122057905</v>
      </c>
    </row>
    <row r="9" spans="1:5" s="2" customFormat="1" ht="34.5" customHeight="1" hidden="1">
      <c r="A9" s="10" t="s">
        <v>47</v>
      </c>
      <c r="B9" s="11">
        <v>5820</v>
      </c>
      <c r="C9" s="5">
        <f>B9*100/B5</f>
        <v>41.69950562441785</v>
      </c>
      <c r="D9" s="20">
        <v>5619</v>
      </c>
      <c r="E9" s="5">
        <f>D9*100/D5</f>
        <v>34.88545352952133</v>
      </c>
    </row>
    <row r="10" spans="1:5" s="2" customFormat="1" ht="34.5" customHeight="1" hidden="1">
      <c r="A10" s="24" t="s">
        <v>27</v>
      </c>
      <c r="B10" s="20">
        <f>B11+B12+B13+B14+B15</f>
        <v>3517</v>
      </c>
      <c r="C10" s="5">
        <f>B10*100/B5</f>
        <v>25.198824962384467</v>
      </c>
      <c r="D10" s="20">
        <f>D11+D12+D13+D14+D15</f>
        <v>6505</v>
      </c>
      <c r="E10" s="5">
        <f>D10*100/D5</f>
        <v>40.386167504811574</v>
      </c>
    </row>
    <row r="11" spans="1:6" s="2" customFormat="1" ht="34.5" customHeight="1" hidden="1">
      <c r="A11" s="10" t="s">
        <v>28</v>
      </c>
      <c r="B11" s="11">
        <v>232</v>
      </c>
      <c r="C11" s="5">
        <f>B11*100/B10</f>
        <v>6.596531134489622</v>
      </c>
      <c r="D11" s="20">
        <v>527</v>
      </c>
      <c r="E11" s="5">
        <f>D11*100/D10</f>
        <v>8.101460415065334</v>
      </c>
      <c r="F11" s="8"/>
    </row>
    <row r="12" spans="1:6" s="2" customFormat="1" ht="34.5" customHeight="1" hidden="1">
      <c r="A12" s="10" t="s">
        <v>29</v>
      </c>
      <c r="B12" s="11">
        <v>566</v>
      </c>
      <c r="C12" s="5">
        <f>B12*100/B10</f>
        <v>16.093261302246233</v>
      </c>
      <c r="D12" s="20">
        <v>1213</v>
      </c>
      <c r="E12" s="5">
        <f>D12*100/D10</f>
        <v>18.647194465795543</v>
      </c>
      <c r="F12" s="8"/>
    </row>
    <row r="13" spans="1:6" s="2" customFormat="1" ht="34.5" customHeight="1" hidden="1">
      <c r="A13" s="10" t="s">
        <v>30</v>
      </c>
      <c r="B13" s="11">
        <v>1697</v>
      </c>
      <c r="C13" s="5">
        <f>B13*100/B10</f>
        <v>48.25135058288314</v>
      </c>
      <c r="D13" s="20">
        <v>3642</v>
      </c>
      <c r="E13" s="5">
        <f>D13*100/D10</f>
        <v>55.98770176787087</v>
      </c>
      <c r="F13" s="8"/>
    </row>
    <row r="14" spans="1:6" s="2" customFormat="1" ht="34.5" customHeight="1" hidden="1">
      <c r="A14" s="10" t="s">
        <v>31</v>
      </c>
      <c r="B14" s="11">
        <v>0</v>
      </c>
      <c r="C14" s="5">
        <f>B14*100/B10</f>
        <v>0</v>
      </c>
      <c r="D14" s="20">
        <v>0</v>
      </c>
      <c r="E14" s="5">
        <f>D14*100/D10</f>
        <v>0</v>
      </c>
      <c r="F14" s="8"/>
    </row>
    <row r="15" spans="1:6" s="2" customFormat="1" ht="54" customHeight="1" hidden="1">
      <c r="A15" s="10" t="s">
        <v>32</v>
      </c>
      <c r="B15" s="11">
        <v>1022</v>
      </c>
      <c r="C15" s="5">
        <f>B15*100/B10</f>
        <v>29.058856980381005</v>
      </c>
      <c r="D15" s="20">
        <v>1123</v>
      </c>
      <c r="E15" s="5">
        <f>D15*100/D10</f>
        <v>17.263643351268254</v>
      </c>
      <c r="F15" s="8"/>
    </row>
    <row r="16" spans="1:5" s="2" customFormat="1" ht="37.5" hidden="1">
      <c r="A16" s="10" t="s">
        <v>37</v>
      </c>
      <c r="B16" s="11">
        <v>166</v>
      </c>
      <c r="C16" s="5"/>
      <c r="D16" s="20">
        <v>166</v>
      </c>
      <c r="E16" s="5"/>
    </row>
    <row r="17" spans="1:5" s="2" customFormat="1" ht="19.5" hidden="1">
      <c r="A17" s="6" t="s">
        <v>6</v>
      </c>
      <c r="B17" s="16">
        <v>6</v>
      </c>
      <c r="C17" s="5"/>
      <c r="D17" s="20">
        <v>6</v>
      </c>
      <c r="E17" s="5"/>
    </row>
    <row r="18" spans="1:5" s="2" customFormat="1" ht="18.75">
      <c r="A18" s="10" t="s">
        <v>48</v>
      </c>
      <c r="B18" s="11">
        <v>10361</v>
      </c>
      <c r="C18" s="5"/>
      <c r="D18" s="20">
        <v>7969</v>
      </c>
      <c r="E18" s="5"/>
    </row>
    <row r="19" spans="1:5" s="2" customFormat="1" ht="33.75" customHeight="1">
      <c r="A19" s="10" t="s">
        <v>49</v>
      </c>
      <c r="B19" s="11">
        <v>10398</v>
      </c>
      <c r="C19" s="5">
        <f>B19*100/B18</f>
        <v>100.35710838722132</v>
      </c>
      <c r="D19" s="20">
        <v>8303</v>
      </c>
      <c r="E19" s="5">
        <f>D19*100/D18</f>
        <v>104.19124105910403</v>
      </c>
    </row>
    <row r="20" spans="1:5" s="2" customFormat="1" ht="33.75" customHeight="1">
      <c r="A20" s="10" t="s">
        <v>35</v>
      </c>
      <c r="B20" s="11">
        <v>2931</v>
      </c>
      <c r="C20" s="5">
        <f>B20*100/B19</f>
        <v>28.188113098672822</v>
      </c>
      <c r="D20" s="20">
        <v>3106</v>
      </c>
      <c r="E20" s="5">
        <f>D20*100/D19</f>
        <v>37.408165723232564</v>
      </c>
    </row>
    <row r="21" spans="1:6" s="2" customFormat="1" ht="32.25" customHeight="1">
      <c r="A21" s="10" t="s">
        <v>34</v>
      </c>
      <c r="B21" s="11">
        <v>10.6</v>
      </c>
      <c r="C21" s="1"/>
      <c r="D21" s="13">
        <v>8.6</v>
      </c>
      <c r="E21" s="1"/>
      <c r="F21" s="8"/>
    </row>
    <row r="22" spans="1:6" s="2" customFormat="1" ht="30" customHeight="1" hidden="1">
      <c r="A22" s="10" t="s">
        <v>33</v>
      </c>
      <c r="B22" s="11">
        <v>339.3</v>
      </c>
      <c r="C22" s="1"/>
      <c r="D22" s="21">
        <v>276.9</v>
      </c>
      <c r="E22" s="4"/>
      <c r="F22" s="8"/>
    </row>
    <row r="23" spans="1:48" s="7" customFormat="1" ht="34.5" customHeight="1">
      <c r="A23" s="27" t="s">
        <v>51</v>
      </c>
      <c r="B23" s="11">
        <v>6168</v>
      </c>
      <c r="C23" s="25"/>
      <c r="D23" s="21">
        <v>5406</v>
      </c>
      <c r="E23" s="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s="7" customFormat="1" ht="33.75" customHeight="1">
      <c r="A24" s="10" t="s">
        <v>5</v>
      </c>
      <c r="B24" s="11">
        <v>5810</v>
      </c>
      <c r="C24" s="25"/>
      <c r="D24" s="21">
        <v>5589</v>
      </c>
      <c r="E24" s="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s="7" customFormat="1" ht="33.75" customHeight="1">
      <c r="A25" s="10" t="s">
        <v>39</v>
      </c>
      <c r="B25" s="11">
        <v>2166</v>
      </c>
      <c r="C25" s="25"/>
      <c r="D25" s="21">
        <v>1483</v>
      </c>
      <c r="E25" s="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s="7" customFormat="1" ht="33.75" customHeight="1">
      <c r="A26" s="6" t="s">
        <v>10</v>
      </c>
      <c r="B26" s="16"/>
      <c r="C26" s="5">
        <f>B24*100/B23</f>
        <v>94.1958495460441</v>
      </c>
      <c r="D26" s="13"/>
      <c r="E26" s="1">
        <f>D24*100/D23</f>
        <v>103.38512763596005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s="7" customFormat="1" ht="33.75" customHeight="1">
      <c r="A27" s="10" t="s">
        <v>7</v>
      </c>
      <c r="B27" s="11">
        <v>7.1</v>
      </c>
      <c r="C27" s="1"/>
      <c r="D27" s="19">
        <v>7.4</v>
      </c>
      <c r="E27" s="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s="7" customFormat="1" ht="30" customHeight="1" hidden="1">
      <c r="A28" s="10" t="s">
        <v>13</v>
      </c>
      <c r="B28" s="11">
        <v>268</v>
      </c>
      <c r="C28" s="1"/>
      <c r="D28" s="21">
        <v>267</v>
      </c>
      <c r="E28" s="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5" s="8" customFormat="1" ht="33.75" customHeight="1">
      <c r="A29" s="24" t="s">
        <v>14</v>
      </c>
      <c r="B29" s="11">
        <v>1365</v>
      </c>
      <c r="C29" s="25"/>
      <c r="D29" s="21">
        <v>1393</v>
      </c>
      <c r="E29" s="4"/>
    </row>
    <row r="30" spans="1:5" s="8" customFormat="1" ht="38.25" customHeight="1">
      <c r="A30" s="10" t="s">
        <v>5</v>
      </c>
      <c r="B30" s="11">
        <v>1601</v>
      </c>
      <c r="C30" s="25"/>
      <c r="D30" s="21">
        <v>1504</v>
      </c>
      <c r="E30" s="4"/>
    </row>
    <row r="31" spans="1:5" s="8" customFormat="1" ht="33.75" customHeight="1">
      <c r="A31" s="6" t="s">
        <v>10</v>
      </c>
      <c r="B31" s="18"/>
      <c r="C31" s="1">
        <f>B29*100/B30</f>
        <v>85.25921299188008</v>
      </c>
      <c r="D31" s="21"/>
      <c r="E31" s="1">
        <f>D30*100/D29</f>
        <v>107.96841349605168</v>
      </c>
    </row>
    <row r="32" spans="1:5" s="8" customFormat="1" ht="33.75" customHeight="1">
      <c r="A32" s="10" t="s">
        <v>7</v>
      </c>
      <c r="B32" s="11">
        <v>15.8</v>
      </c>
      <c r="C32" s="10"/>
      <c r="D32" s="13">
        <v>10.5</v>
      </c>
      <c r="E32" s="1"/>
    </row>
    <row r="33" spans="1:5" s="8" customFormat="1" ht="30" customHeight="1" hidden="1">
      <c r="A33" s="10" t="s">
        <v>13</v>
      </c>
      <c r="B33" s="11">
        <v>298</v>
      </c>
      <c r="C33" s="10"/>
      <c r="D33" s="13">
        <v>300</v>
      </c>
      <c r="E33" s="1"/>
    </row>
    <row r="34" spans="1:5" s="8" customFormat="1" ht="33.75" customHeight="1">
      <c r="A34" s="24" t="s">
        <v>15</v>
      </c>
      <c r="B34" s="11">
        <v>1328</v>
      </c>
      <c r="C34" s="24"/>
      <c r="D34" s="12">
        <v>1170</v>
      </c>
      <c r="E34" s="4"/>
    </row>
    <row r="35" spans="1:5" s="8" customFormat="1" ht="33.75" customHeight="1">
      <c r="A35" s="10" t="s">
        <v>5</v>
      </c>
      <c r="B35" s="11">
        <v>1397</v>
      </c>
      <c r="C35" s="10"/>
      <c r="D35" s="12">
        <v>1209</v>
      </c>
      <c r="E35" s="4"/>
    </row>
    <row r="36" spans="1:5" s="8" customFormat="1" ht="33.75" customHeight="1">
      <c r="A36" s="6" t="s">
        <v>10</v>
      </c>
      <c r="B36" s="18"/>
      <c r="C36" s="1">
        <f>B35*100/B34</f>
        <v>105.19578313253012</v>
      </c>
      <c r="D36" s="21"/>
      <c r="E36" s="1">
        <f>D35*100/D34</f>
        <v>103.33333333333333</v>
      </c>
    </row>
    <row r="37" spans="1:5" s="8" customFormat="1" ht="33.75" customHeight="1">
      <c r="A37" s="10" t="s">
        <v>7</v>
      </c>
      <c r="B37" s="11">
        <v>12.1</v>
      </c>
      <c r="C37" s="10"/>
      <c r="D37" s="12">
        <v>10.7</v>
      </c>
      <c r="E37" s="4"/>
    </row>
    <row r="38" spans="1:5" s="8" customFormat="1" ht="30" customHeight="1" hidden="1">
      <c r="A38" s="10" t="s">
        <v>13</v>
      </c>
      <c r="B38" s="11">
        <v>283.6</v>
      </c>
      <c r="C38" s="10"/>
      <c r="D38" s="13">
        <v>305</v>
      </c>
      <c r="E38" s="1"/>
    </row>
    <row r="39" spans="1:3" s="2" customFormat="1" ht="33.75" customHeight="1">
      <c r="A39" s="31" t="s">
        <v>18</v>
      </c>
      <c r="B39" s="31"/>
      <c r="C39" s="31"/>
    </row>
    <row r="40" spans="1:5" s="2" customFormat="1" ht="61.5" customHeight="1">
      <c r="A40" s="10" t="s">
        <v>8</v>
      </c>
      <c r="B40" s="17">
        <v>66</v>
      </c>
      <c r="C40" s="10"/>
      <c r="D40" s="22">
        <v>66</v>
      </c>
      <c r="E40" s="9">
        <v>66</v>
      </c>
    </row>
    <row r="41" spans="1:5" s="2" customFormat="1" ht="18.75">
      <c r="A41" s="10" t="s">
        <v>17</v>
      </c>
      <c r="B41" s="17">
        <v>1500</v>
      </c>
      <c r="C41" s="10"/>
      <c r="D41" s="22">
        <v>1247</v>
      </c>
      <c r="E41" s="9"/>
    </row>
    <row r="42" spans="1:5" s="2" customFormat="1" ht="38.25" customHeight="1">
      <c r="A42" s="10" t="s">
        <v>5</v>
      </c>
      <c r="B42" s="17">
        <v>1598</v>
      </c>
      <c r="C42" s="10"/>
      <c r="D42" s="22">
        <v>1284</v>
      </c>
      <c r="E42" s="9"/>
    </row>
    <row r="43" spans="1:5" s="2" customFormat="1" ht="35.25" customHeight="1">
      <c r="A43" s="6" t="s">
        <v>10</v>
      </c>
      <c r="B43" s="18"/>
      <c r="C43" s="1">
        <f>B42*100/B41</f>
        <v>106.53333333333333</v>
      </c>
      <c r="D43" s="21"/>
      <c r="E43" s="1">
        <f>D42*100/D41</f>
        <v>102.96712109061748</v>
      </c>
    </row>
    <row r="44" spans="1:5" s="2" customFormat="1" ht="37.5">
      <c r="A44" s="24" t="s">
        <v>19</v>
      </c>
      <c r="B44" s="17">
        <v>1000</v>
      </c>
      <c r="C44" s="24"/>
      <c r="D44" s="14">
        <v>805</v>
      </c>
      <c r="E44" s="9"/>
    </row>
    <row r="45" spans="1:5" s="2" customFormat="1" ht="36" customHeight="1">
      <c r="A45" s="10" t="s">
        <v>5</v>
      </c>
      <c r="B45" s="17">
        <v>1097</v>
      </c>
      <c r="C45" s="10"/>
      <c r="D45" s="14">
        <v>842</v>
      </c>
      <c r="E45" s="9"/>
    </row>
    <row r="46" spans="1:5" s="2" customFormat="1" ht="35.25" customHeight="1">
      <c r="A46" s="6" t="s">
        <v>10</v>
      </c>
      <c r="B46" s="18"/>
      <c r="C46" s="1">
        <f>B45*100/B44</f>
        <v>109.7</v>
      </c>
      <c r="D46" s="21"/>
      <c r="E46" s="1">
        <f>D45*100/D44</f>
        <v>104.59627329192547</v>
      </c>
    </row>
    <row r="47" spans="1:5" s="8" customFormat="1" ht="33.75" customHeight="1">
      <c r="A47" s="10" t="s">
        <v>1</v>
      </c>
      <c r="B47" s="17">
        <v>13.5</v>
      </c>
      <c r="C47" s="10"/>
      <c r="D47" s="15">
        <v>12.7</v>
      </c>
      <c r="E47" s="9"/>
    </row>
    <row r="48" spans="1:5" s="8" customFormat="1" ht="27" customHeight="1" hidden="1">
      <c r="A48" s="10" t="s">
        <v>13</v>
      </c>
      <c r="B48" s="17">
        <v>337.4</v>
      </c>
      <c r="C48" s="10"/>
      <c r="D48" s="13">
        <v>281</v>
      </c>
      <c r="E48" s="1"/>
    </row>
    <row r="49" spans="1:5" s="2" customFormat="1" ht="47.25" customHeight="1">
      <c r="A49" s="24" t="s">
        <v>20</v>
      </c>
      <c r="B49" s="17">
        <v>500</v>
      </c>
      <c r="C49" s="24"/>
      <c r="D49" s="14">
        <v>442</v>
      </c>
      <c r="E49" s="9"/>
    </row>
    <row r="50" spans="1:5" s="2" customFormat="1" ht="33" customHeight="1">
      <c r="A50" s="10" t="s">
        <v>5</v>
      </c>
      <c r="B50" s="17">
        <v>501</v>
      </c>
      <c r="C50" s="10"/>
      <c r="D50" s="14">
        <v>442</v>
      </c>
      <c r="E50" s="9"/>
    </row>
    <row r="51" spans="1:5" s="2" customFormat="1" ht="30" customHeight="1">
      <c r="A51" s="6" t="s">
        <v>10</v>
      </c>
      <c r="B51" s="18"/>
      <c r="C51" s="1">
        <f>B50*100/B49</f>
        <v>100.2</v>
      </c>
      <c r="D51" s="21"/>
      <c r="E51" s="1">
        <f>D50*100/D49</f>
        <v>100</v>
      </c>
    </row>
    <row r="52" spans="1:5" s="8" customFormat="1" ht="39.75" customHeight="1">
      <c r="A52" s="10" t="s">
        <v>1</v>
      </c>
      <c r="B52" s="17">
        <v>13.9</v>
      </c>
      <c r="C52" s="10"/>
      <c r="D52" s="14">
        <v>12</v>
      </c>
      <c r="E52" s="9"/>
    </row>
    <row r="53" spans="1:3" s="2" customFormat="1" ht="30" customHeight="1">
      <c r="A53" s="32" t="s">
        <v>12</v>
      </c>
      <c r="B53" s="32"/>
      <c r="C53" s="32"/>
    </row>
    <row r="54" spans="1:5" s="2" customFormat="1" ht="37.5" customHeight="1">
      <c r="A54" s="10" t="s">
        <v>9</v>
      </c>
      <c r="B54" s="11">
        <v>26</v>
      </c>
      <c r="C54" s="10"/>
      <c r="D54" s="12">
        <v>13</v>
      </c>
      <c r="E54" s="4"/>
    </row>
    <row r="55" spans="1:5" s="2" customFormat="1" ht="30" customHeight="1">
      <c r="A55" s="10" t="s">
        <v>4</v>
      </c>
      <c r="B55" s="11">
        <v>22</v>
      </c>
      <c r="C55" s="24"/>
      <c r="D55" s="12">
        <v>10</v>
      </c>
      <c r="E55" s="4"/>
    </row>
    <row r="56" spans="1:5" s="2" customFormat="1" ht="30" customHeight="1">
      <c r="A56" s="10" t="s">
        <v>36</v>
      </c>
      <c r="B56" s="11">
        <v>11</v>
      </c>
      <c r="C56" s="24"/>
      <c r="D56" s="12">
        <v>5</v>
      </c>
      <c r="E56" s="4"/>
    </row>
    <row r="57" spans="1:5" s="2" customFormat="1" ht="30" customHeight="1">
      <c r="A57" s="10" t="s">
        <v>2</v>
      </c>
      <c r="B57" s="11"/>
      <c r="C57" s="23">
        <v>0.25</v>
      </c>
      <c r="D57" s="12"/>
      <c r="E57" s="4">
        <v>0.16</v>
      </c>
    </row>
    <row r="58" spans="1:5" s="2" customFormat="1" ht="30" customHeight="1">
      <c r="A58" s="10" t="s">
        <v>3</v>
      </c>
      <c r="B58" s="11"/>
      <c r="C58" s="23">
        <v>0.21</v>
      </c>
      <c r="D58" s="12"/>
      <c r="E58" s="4">
        <v>0.32</v>
      </c>
    </row>
    <row r="59" spans="1:5" s="2" customFormat="1" ht="30" customHeight="1">
      <c r="A59" s="10"/>
      <c r="B59" s="11"/>
      <c r="C59" s="10"/>
      <c r="D59" s="12"/>
      <c r="E59" s="4"/>
    </row>
    <row r="60" spans="1:5" s="8" customFormat="1" ht="30" customHeight="1" hidden="1">
      <c r="A60" s="10" t="s">
        <v>38</v>
      </c>
      <c r="B60" s="11">
        <v>8</v>
      </c>
      <c r="C60" s="10"/>
      <c r="D60" s="12"/>
      <c r="E60" s="4"/>
    </row>
    <row r="61" spans="1:5" s="2" customFormat="1" ht="28.5" customHeight="1" hidden="1">
      <c r="A61" s="10" t="s">
        <v>4</v>
      </c>
      <c r="B61" s="11">
        <v>5</v>
      </c>
      <c r="C61" s="24">
        <v>62.5</v>
      </c>
      <c r="D61" s="12"/>
      <c r="E61" s="4"/>
    </row>
    <row r="62" spans="1:5" s="2" customFormat="1" ht="35.25" customHeight="1" hidden="1">
      <c r="A62" s="10" t="s">
        <v>36</v>
      </c>
      <c r="B62" s="11"/>
      <c r="C62" s="24"/>
      <c r="D62" s="12"/>
      <c r="E62" s="4"/>
    </row>
    <row r="63" spans="1:5" s="8" customFormat="1" ht="29.25" customHeight="1" hidden="1">
      <c r="A63" s="10" t="s">
        <v>2</v>
      </c>
      <c r="B63" s="11"/>
      <c r="C63" s="23">
        <f>B60*100/B24</f>
        <v>0.13769363166953527</v>
      </c>
      <c r="D63" s="12"/>
      <c r="E63" s="4"/>
    </row>
    <row r="64" spans="1:5" s="2" customFormat="1" ht="27" customHeight="1" hidden="1">
      <c r="A64" s="10" t="s">
        <v>3</v>
      </c>
      <c r="B64" s="11"/>
      <c r="C64" s="23">
        <f>B61*100/B25</f>
        <v>0.23084025854108955</v>
      </c>
      <c r="D64" s="12"/>
      <c r="E64" s="4"/>
    </row>
    <row r="65" spans="1:5" s="2" customFormat="1" ht="18.75" hidden="1">
      <c r="A65" s="10"/>
      <c r="B65" s="11"/>
      <c r="C65" s="10"/>
      <c r="D65" s="12"/>
      <c r="E65" s="4"/>
    </row>
    <row r="66" spans="1:3" s="2" customFormat="1" ht="30" customHeight="1" hidden="1">
      <c r="A66" s="32" t="s">
        <v>46</v>
      </c>
      <c r="B66" s="32"/>
      <c r="C66" s="32"/>
    </row>
    <row r="67" spans="1:5" s="8" customFormat="1" ht="30" customHeight="1" hidden="1">
      <c r="A67" s="10" t="s">
        <v>41</v>
      </c>
      <c r="B67" s="11">
        <v>5</v>
      </c>
      <c r="C67" s="24">
        <f>B67*100/B60</f>
        <v>62.5</v>
      </c>
      <c r="D67" s="12"/>
      <c r="E67" s="4"/>
    </row>
    <row r="68" spans="1:5" s="2" customFormat="1" ht="33" customHeight="1" hidden="1">
      <c r="A68" s="10" t="s">
        <v>42</v>
      </c>
      <c r="B68" s="11">
        <v>3</v>
      </c>
      <c r="C68" s="24">
        <f>100-62.5</f>
        <v>37.5</v>
      </c>
      <c r="D68" s="12"/>
      <c r="E68" s="4"/>
    </row>
    <row r="69" spans="1:5" s="2" customFormat="1" ht="35.25" customHeight="1" hidden="1">
      <c r="A69" s="10" t="s">
        <v>36</v>
      </c>
      <c r="B69" s="11"/>
      <c r="C69" s="24"/>
      <c r="D69" s="12"/>
      <c r="E69" s="4"/>
    </row>
    <row r="70" spans="1:5" s="8" customFormat="1" ht="29.25" customHeight="1" hidden="1">
      <c r="A70" s="10" t="s">
        <v>40</v>
      </c>
      <c r="B70" s="11">
        <v>2</v>
      </c>
      <c r="C70" s="24">
        <f>B70*100/B60</f>
        <v>25</v>
      </c>
      <c r="D70" s="12"/>
      <c r="E70" s="4"/>
    </row>
    <row r="71" spans="1:5" s="8" customFormat="1" ht="29.25" customHeight="1" hidden="1">
      <c r="A71" s="10" t="s">
        <v>43</v>
      </c>
      <c r="B71" s="11">
        <v>1</v>
      </c>
      <c r="C71" s="24"/>
      <c r="D71" s="12"/>
      <c r="E71" s="4"/>
    </row>
    <row r="72" spans="1:5" s="8" customFormat="1" ht="29.25" customHeight="1" hidden="1">
      <c r="A72" s="10" t="s">
        <v>44</v>
      </c>
      <c r="B72" s="11">
        <v>6</v>
      </c>
      <c r="C72" s="24">
        <f>B72*100/B60</f>
        <v>75</v>
      </c>
      <c r="D72" s="12"/>
      <c r="E72" s="4"/>
    </row>
    <row r="73" spans="1:5" s="8" customFormat="1" ht="29.25" customHeight="1" hidden="1">
      <c r="A73" s="10" t="s">
        <v>45</v>
      </c>
      <c r="B73" s="11">
        <v>2</v>
      </c>
      <c r="C73" s="24"/>
      <c r="D73" s="12"/>
      <c r="E73" s="4"/>
    </row>
    <row r="74" spans="1:5" s="2" customFormat="1" ht="18.75" hidden="1">
      <c r="A74" s="10"/>
      <c r="B74" s="10"/>
      <c r="C74" s="10"/>
      <c r="D74" s="4"/>
      <c r="E74" s="4"/>
    </row>
  </sheetData>
  <sheetProtection/>
  <mergeCells count="6">
    <mergeCell ref="A2:E2"/>
    <mergeCell ref="A1:E1"/>
    <mergeCell ref="A39:C39"/>
    <mergeCell ref="A53:C53"/>
    <mergeCell ref="A66:C66"/>
    <mergeCell ref="A4:C4"/>
  </mergeCells>
  <printOptions/>
  <pageMargins left="0.11811023622047245" right="0.11811023622047245" top="0" bottom="0" header="0.31496062992125984" footer="0.31496062992125984"/>
  <pageSetup horizontalDpi="600" verticalDpi="600" orientation="landscape" paperSize="9" scale="83" r:id="rId1"/>
  <rowBreaks count="3" manualBreakCount="3">
    <brk id="17" max="14" man="1"/>
    <brk id="33" max="14" man="1"/>
    <brk id="5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2022-04-12T07:08:37Z</dcterms:modified>
  <cp:category/>
  <cp:version/>
  <cp:contentType/>
  <cp:contentStatus/>
</cp:coreProperties>
</file>